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<sst xmlns="http://schemas.openxmlformats.org/spreadsheetml/2006/main" count="166" uniqueCount="60">
  <si>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</si>
  <si>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</si>
  <si>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</si>
  <si>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</si>
  <si>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</si>
  <si>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</si>
  <si>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</si>
  <si>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</si>
  <si>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</si>
  <si>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</si>
  <si>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</si>
  <si>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</si>
  <si>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</si>
  <si>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</si>
  <si>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</si>
  <si>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</si>
  <si>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</si>
  <si>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</si>
  <si>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</si>
  <si>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</si>
  <si>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</si>
  <si>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</si>
  <si>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</si>
  <si>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</si>
  <si>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</si>
  <si>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</si>
  <si>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</si>
  <si>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</si>
  <si>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</si>
  <si>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</si>
  <si>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</si>
  <si>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</si>
  <si>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</si>
  <si>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</si>
  <si>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</si>
  <si>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</si>
  <si>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</si>
  <si>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</si>
  <si>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</si>
  <si>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</si>
  <si>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</si>
  <si>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</si>
  <si>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</si>
  <si>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</si>
  <si>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</si>
  <si>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</si>
  <si>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</si>
  <si>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</si>
  <si>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</si>
  <si>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</si>
  <si>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</si>
  <si>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</si>
  <si>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</si>
  <si>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</si>
  <si>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</si>
  <si>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</si>
  <si>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</si>
  <si>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</si>
  <si>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</si>
  <si>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"Шатровская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</si>
</sst>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40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9.5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0.04839086501956662</v>
      </c>
      <c r="C8" s="4" t="s">
        <v>50</v>
      </c>
      <c r="D8" s="4" t="s">
        <v>50</v>
      </c>
      <c r="E8" s="2">
        <v>0.06827128556967721</v>
      </c>
      <c r="F8" s="2">
        <f>IF(AND(B8=0,E8&gt;0),100,(IF(B8=0,0,E8/B8*100-100)))</f>
        <v>41.08300304628165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f>IF(AND(B9=0,E9&gt;0),100,(IF(B9=0,0,E9/B9*100-100)))</f>
        <v>0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0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0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0.741</v>
      </c>
      <c r="F13" s="4" t="s">
        <v>50</v>
      </c>
      <c r="G13" s="2">
        <f>IF(C13=0,0,E13/C13*100)</f>
        <v>117.06161137440758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0.002634351949420443</v>
      </c>
      <c r="C14" s="4" t="s">
        <v>50</v>
      </c>
      <c r="D14" s="4" t="s">
        <v>50</v>
      </c>
      <c r="E14" s="2">
        <v>0.02983293556085919</v>
      </c>
      <c r="F14" s="2">
        <f>IF(AND(B14=0,E14&gt;0),100,(IF(B14=0,0,E14/B14*100-100)))</f>
        <v>1032.4582338902146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0.24025289778714437</v>
      </c>
      <c r="C15" s="4" t="s">
        <v>50</v>
      </c>
      <c r="D15" s="4" t="s">
        <v>50</v>
      </c>
      <c r="E15" s="2">
        <v>0.10143198090692125</v>
      </c>
      <c r="F15" s="2">
        <f>IF(AND(B15=0,E15&gt;0),100,(IF(B15=0,0,E15/B15*100-100)))</f>
        <v>-57.781162333040236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0.0028135048231511255</v>
      </c>
      <c r="C16" s="2">
        <v>1</v>
      </c>
      <c r="D16" s="4" t="s">
        <v>50</v>
      </c>
      <c r="E16" s="2">
        <v>0.022509003601440578</v>
      </c>
      <c r="F16" s="4" t="s">
        <v>50</v>
      </c>
      <c r="G16" s="2">
        <f>IF(C16=0,0,E16/C16*100)</f>
        <v>2.250900360144058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0.000791765637371338</v>
      </c>
      <c r="C18" s="2">
        <v>1</v>
      </c>
      <c r="D18" s="4" t="s">
        <v>50</v>
      </c>
      <c r="E18" s="2">
        <v>0.010337323177366702</v>
      </c>
      <c r="F18" s="4" t="s">
        <v>50</v>
      </c>
      <c r="G18" s="2">
        <f>IF(C18=0,0,E18/C18*100)</f>
        <v>1.0337323177366702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0.5439952437574317</v>
      </c>
      <c r="C19" s="4" t="s">
        <v>50</v>
      </c>
      <c r="D19" s="4" t="s">
        <v>50</v>
      </c>
      <c r="E19" s="2">
        <v>0.49967637540453075</v>
      </c>
      <c r="F19" s="2">
        <f>IF(AND(B19=0,E19&gt;0),100,(IF(B19=0,0,E19/B19*100-100)))</f>
        <v>-8.146922029462218</v>
      </c>
      <c r="G19" s="4" t="s">
        <v>50</v>
      </c>
      <c r="H19" s="14">
        <f>IF(F19&gt;-5,0,(IF(F19&lt;=-10,1,0.5)))</f>
        <v>0.5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0.12394366197183099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4.361289197086659E-05</v>
      </c>
      <c r="C21" s="4" t="s">
        <v>50</v>
      </c>
      <c r="D21" s="4" t="s">
        <v>50</v>
      </c>
      <c r="E21" s="2">
        <v>0.0006655923772157221</v>
      </c>
      <c r="F21" s="2">
        <f>IF(AND(B21=0,E21&gt;0),100,(IF(B21=0,0,E21/B21*100-100)))</f>
        <v>1426.1367617179292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0.0859</v>
      </c>
      <c r="E22" s="2">
        <v>0.1087</v>
      </c>
      <c r="F22" s="2">
        <f>IF(AND(D22=0,E22&gt;0),100,(IF(D22=0,0,E22/D22*100-100)))</f>
        <v>26.542491268917345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0.012236625955357128</v>
      </c>
      <c r="E23" s="2">
        <v>0.004063616618790724</v>
      </c>
      <c r="F23" s="2">
        <f>IF(AND(D23=0,E23&gt;0),100,(IF(D23=0,0,E23/D23*100-100)))</f>
        <v>-66.79136361921977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9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0.57</v>
      </c>
      <c r="F25" s="4" t="s">
        <v>50</v>
      </c>
      <c r="G25" s="2">
        <f aca="true" t="shared" si="0" ref="G25:G30">IF(C25=0,0,E25/C25*100)</f>
        <v>90.0473933649289</v>
      </c>
      <c r="H25" s="14">
        <f aca="true" t="shared" si="1" ref="H25:H30">IF(G25&gt;=100,1,0)</f>
        <v>0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0.5</v>
      </c>
      <c r="F26" s="4" t="s">
        <v>50</v>
      </c>
      <c r="G26" s="2">
        <f t="shared" si="0"/>
        <v>115.47344110854503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0.6</v>
      </c>
      <c r="F27" s="4" t="s">
        <v>50</v>
      </c>
      <c r="G27" s="2">
        <f t="shared" si="0"/>
        <v>128.4796573875803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0.55</v>
      </c>
      <c r="F28" s="4" t="s">
        <v>50</v>
      </c>
      <c r="G28" s="2">
        <f t="shared" si="0"/>
        <v>117.77301927194861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0.719</v>
      </c>
      <c r="F30" s="4" t="s">
        <v>50</v>
      </c>
      <c r="G30" s="2">
        <f t="shared" si="0"/>
        <v>143.79999999999998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0.778</v>
      </c>
      <c r="E31" s="2">
        <v>0</v>
      </c>
      <c r="F31" s="2">
        <f>IF(AND(D31=0,E31&gt;0),100,(IF(D31=0,0,E31/D31*100-100)))</f>
        <v>-100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0.461</v>
      </c>
      <c r="C33" s="4">
        <v>0</v>
      </c>
      <c r="D33" s="4" t="s">
        <v>50</v>
      </c>
      <c r="E33" s="2">
        <v>0.404</v>
      </c>
      <c r="F33" s="2">
        <f>IF(AND(B33=0,E33&gt;0),100,(IF(B33=0,0,E33/B33*100-100)))</f>
        <v>-12.364425162689813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0.525</v>
      </c>
      <c r="F34" s="4" t="s">
        <v>50</v>
      </c>
      <c r="G34" s="2">
        <f>IF(C34=0,0,E34/C34*100)</f>
        <v>82.93838862559242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0.682</v>
      </c>
      <c r="F37" s="4" t="s">
        <v>50</v>
      </c>
      <c r="G37" s="2">
        <f>IF(C37=0,0,E37/C37*100)</f>
        <v>107.74091627172197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19.5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2022-10-12T10:20:29Z</dcterms:modified>
  <cp:category/>
  <cp:version/>
  <cp:contentType/>
  <cp:contentStatus/>
</cp:coreProperties>
</file>